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Elenco obt" sheetId="1" r:id="rId1"/>
    <sheet name="Riepilogo" sheetId="4" r:id="rId2"/>
  </sheets>
  <definedNames>
    <definedName name="_xlnm._FilterDatabase" localSheetId="0" hidden="1">'Elenco obt'!$B$3:$F$41</definedName>
    <definedName name="_xlnm.Print_Area" localSheetId="0">'Elenco obt'!$B$1:$J$42</definedName>
  </definedNames>
  <calcPr calcId="144525"/>
  <pivotCaches>
    <pivotCache cacheId="10" r:id="rId3"/>
  </pivotCaches>
</workbook>
</file>

<file path=xl/calcChain.xml><?xml version="1.0" encoding="utf-8"?>
<calcChain xmlns="http://schemas.openxmlformats.org/spreadsheetml/2006/main">
  <c r="D11" i="4" l="1"/>
  <c r="D10" i="4"/>
  <c r="D9" i="4"/>
  <c r="D8" i="4"/>
  <c r="D7" i="4"/>
  <c r="D6" i="4"/>
  <c r="D5" i="4"/>
</calcChain>
</file>

<file path=xl/sharedStrings.xml><?xml version="1.0" encoding="utf-8"?>
<sst xmlns="http://schemas.openxmlformats.org/spreadsheetml/2006/main" count="181" uniqueCount="53">
  <si>
    <t>Area Vigilanza</t>
  </si>
  <si>
    <t xml:space="preserve">AREA  </t>
  </si>
  <si>
    <t>Area Amministrativa Demografica</t>
  </si>
  <si>
    <t>Area finanziaria</t>
  </si>
  <si>
    <t>Area servizi sociali</t>
  </si>
  <si>
    <t>Lavori Pubblici</t>
  </si>
  <si>
    <t>Area cultura, pubblica istruzione sport e turismo</t>
  </si>
  <si>
    <t>Valido ai fini performance/Stralciato</t>
  </si>
  <si>
    <t>Valido</t>
  </si>
  <si>
    <t>Area edlizia privata urbanistica</t>
  </si>
  <si>
    <t>Note</t>
  </si>
  <si>
    <t>Totale complessivo</t>
  </si>
  <si>
    <t>Totale</t>
  </si>
  <si>
    <t>% di realizzazione</t>
  </si>
  <si>
    <t>Media di % di realizzazione</t>
  </si>
  <si>
    <t>Punteggio scheda di valutazione</t>
  </si>
  <si>
    <t>(vuoto)</t>
  </si>
  <si>
    <t>Lorenzo Maffioli</t>
  </si>
  <si>
    <t>Ilaria Gaboardi</t>
  </si>
  <si>
    <t>Obiettivi  anno 2023</t>
  </si>
  <si>
    <t>GESTIONE PIATTAFORMA “UFFICIO RISCOSSIONE” PER EMISSIONE AVVISI DI PAGAMENTO PAGOPA</t>
  </si>
  <si>
    <t>VERIFICA E MONITORAGGIO DEI FLUSSI FINANZIARI DELL’ENTE</t>
  </si>
  <si>
    <t>AMPLIAMENTO DEL SERVIZIO SETTIMANALE CON SLITTAMENTO/ESTENSIONE ORARIO NELLA FASCIA SERALE, IN OCCASIONE DI MANIFESTAZIONI E/O SERVIZI MIRATI AL CONTROLLO DI PUBBLICI ESERCIZI ANCHE ATTRAVERSO LA PREDISPOSIZIONE DI OPPORTUNO PIANO DI LAVORO FINANZIATO AI SENSI DELL’ART.208 C.D.S.</t>
  </si>
  <si>
    <t>CENSIMENTO, VERIFICA E RACCOLTA DATI DISTRIBUTORI CARBURANTI</t>
  </si>
  <si>
    <t>PREDISPOSIZIONE REGOLAMENTO PER LA TUTELA ED IL BENESSERE DEGLI ANIMALI</t>
  </si>
  <si>
    <t>INFORMATIZZAZIONE PROCEDURA DI GESTIONE DEI VERBALI AMMINISTRATIVI EXTRA CDS</t>
  </si>
  <si>
    <t>CATALOGAZIONE E REGISTRAZIONE IN FORMATO DIGITALE PRATICHE AUA E VVF</t>
  </si>
  <si>
    <t>ADEMPIMENTI FINALIZZATI ALLA CONCLUSIONE ITER VARIANTE STRUTTURALE AL PRGC A SEGUITO PARERE ADBPO</t>
  </si>
  <si>
    <t>REGOLAMENTI ATTUATIVI DELLE NTA PRGC E AGGIORNAMENTO REGOLAMENTO EDILIZIO</t>
  </si>
  <si>
    <t>CENSIMENTO ISTITUZIONI PUBBLICHE</t>
  </si>
  <si>
    <t>SUPPORTO AL SEGRETARIO COMUNALE NELLA PREDISPOSIZIONE DEGLI ATTI RELATIVI ALLA CONTRATTAZIONE DECENTRATA INTEGRATIVA IN APPLICAZIONE CCNL 16.11.2022</t>
  </si>
  <si>
    <t>NUOVO CENTRALINO VOIP – CONFIGURAZIONE, ATTIVAZIONE E DOCUMENTAZIONE</t>
  </si>
  <si>
    <t>NUOVA MODALITA’ DI CONNESSIONE ALLE RISORSE DI RETE DEL SERVER CENTRALE DA PARTE DI SEDE DISTACCATA</t>
  </si>
  <si>
    <t>INTEGRAZIONE DELLE LISTE ELETTORALI IN ANPR</t>
  </si>
  <si>
    <t>CENSIMENTO PERMANENTE DELLA POPOLAZIONE – AVVIO CENSIMENTO CONVIVENZE ANAGRAFICHE E POPOLAZIONI SPECIALI E SVOLGIMENTO OPERAZIONI PER ANNO 2023.</t>
  </si>
  <si>
    <t>Angela Ganeri</t>
  </si>
  <si>
    <t>MODIFICA DEL REGOLAMENTO DI CONTABILITA’</t>
  </si>
  <si>
    <t>Carola Ulisse</t>
  </si>
  <si>
    <t>INTERVENTO DI MANUTENZIONE STRAORDINARIA CON OPERE EDILI ED IMPIANTISTICHE CAPANNONE VIA BEATI 2° LOTTO</t>
  </si>
  <si>
    <t>INTERVENTO DI AMPLIAMENTO CIMITERO COMUNALE CAPOLUOGO DEL COMUNE DI CASTELLETTO SOPRA TICINO PER COSTRUZIONE NUOVI LOCULI</t>
  </si>
  <si>
    <t>Eliseo Francesco (fino a 31.5)</t>
  </si>
  <si>
    <t>Marika Scorrano (da 1.6)</t>
  </si>
  <si>
    <t>ADEGUAMENTO SITO INTERNET COMUNALE ATTRAVERSO FONDI PNRR</t>
  </si>
  <si>
    <t>EFFICIENTAMENTO ENERGETICO BIBLIOTECA COMUNALE</t>
  </si>
  <si>
    <t>AFFIDAMENTO IN APPALTO DEL SERVIZIO DI TRASPORTO SCOLASTICO ANNI 2023/2026</t>
  </si>
  <si>
    <t>REALIZZAZIONE PROGETTO DI INCLUSIONE PERSONE CON DISABILITA’ IN AMBITO SPORTIVO</t>
  </si>
  <si>
    <t>BANDO PER L’ASSEGNAZIONE DELLE CASE POPOLARI CON LA L.R. 3/2010 E S.M.I</t>
  </si>
  <si>
    <t>BANDO PER L’ATTRIBUZIONE DI CONTRIBUTI DEL FONDO PER IL SOSTEGNO ALL’ACCESSO ALLE ABITAZIONI IN LOCAZIONE – FONDO DI CUI ALL’ART. 11, LEGGE 431/1998 E S.M.I.</t>
  </si>
  <si>
    <t>Eliseo Francesco (fino al 31.5)</t>
  </si>
  <si>
    <t>Alessandra Demicheli (dal 01.06.23)</t>
  </si>
  <si>
    <t>Stralciato</t>
  </si>
  <si>
    <t>Obiettivo stralicato poiché il mancato raggiungimento è dovuto a cause indipendenti dal responsabile</t>
  </si>
  <si>
    <t>Allegato 1 al verbale del Nucleo di Valutaizone n. 2 del 01/07/2024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</si>
</sst>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pivotButton="1"/>
    <xf numFmtId="10" fontId="0" fillId="0" borderId="0" xfId="1" applyNumberFormat="1" applyFont="1"/>
    <xf numFmtId="10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2" fontId="0" fillId="0" borderId="0" xfId="0" applyNumberFormat="1"/>
    <xf numFmtId="0" fontId="4" fillId="0" borderId="0" xfId="0" applyFont="1" applyAlignment="1">
      <alignment horizontal="left" vertical="center" wrapText="1"/>
    </xf>
    <xf numFmtId="0" fontId="0" fillId="0" borderId="0" xfId="0" applyFill="1"/>
    <xf numFmtId="0" fontId="0" fillId="0" borderId="1" xfId="0" applyFill="1" applyBorder="1"/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3" borderId="1" xfId="0" applyFill="1" applyBorder="1" applyAlignment="1">
      <alignment wrapText="1"/>
    </xf>
  </cellXfs>
  <cellStyles count="2">
    <cellStyle name="Normale" xfId="0" builtinId="0"/>
    <cellStyle name="Percentuale" xfId="1" builtinId="5"/>
  </cellStyles>
  <dxfs count="6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ente" refreshedDate="45474.411048148148" createdVersion="4" refreshedVersion="4" minRefreshableVersion="3" recordCount="41">
  <cacheSource type="worksheet">
    <worksheetSource ref="B3:F39" sheet="Elenco obt"/>
  </cacheSource>
  <cacheFields count="5">
    <cacheField name="AREA  " numFmtId="0">
      <sharedItems containsBlank="1" count="8">
        <s v="Area Vigilanza"/>
        <m/>
        <s v="Area edlizia privata urbanistica"/>
        <s v="Area Amministrativa Demografica"/>
        <s v="Area finanziaria"/>
        <s v="Area servizi sociali"/>
        <s v="Lavori Pubblici"/>
        <s v="Area cultura, pubblica istruzione sport e turismo"/>
      </sharedItems>
    </cacheField>
    <cacheField name="Obiettivi  anno 2023" numFmtId="0">
      <sharedItems containsBlank="1" longText="1"/>
    </cacheField>
    <cacheField name="Valido ai fini performance/Stralciato" numFmtId="0">
      <sharedItems containsBlank="1" count="4">
        <s v="Valido"/>
        <s v="Stralciato"/>
        <m/>
        <s v="Non valutabile per cause non dipendenti dal responsabile" u="1"/>
      </sharedItems>
    </cacheField>
    <cacheField name="% di realizzazione" numFmtId="9">
      <sharedItems containsString="0" containsBlank="1" containsNumber="1" containsInteger="1" minValue="0" maxValue="1"/>
    </cacheField>
    <cacheField name="No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s v="GESTIONE PIATTAFORMA “UFFICIO RISCOSSIONE” PER EMISSIONE AVVISI DI PAGAMENTO PAGOPA"/>
    <x v="0"/>
    <n v="1"/>
    <m/>
  </r>
  <r>
    <x v="0"/>
    <s v="VERIFICA E MONITORAGGIO DEI FLUSSI FINANZIARI DELL’ENTE"/>
    <x v="0"/>
    <n v="1"/>
    <m/>
  </r>
  <r>
    <x v="0"/>
    <s v="AMPLIAMENTO DEL SERVIZIO SETTIMANALE CON SLITTAMENTO/ESTENSIONE ORARIO NELLA FASCIA SERALE, IN OCCASIONE DI MANIFESTAZIONI E/O SERVIZI MIRATI AL CONTROLLO DI PUBBLICI ESERCIZI ANCHE ATTRAVERSO LA PREDISPOSIZIONE DI OPPORTUNO PIANO DI LAVORO FINANZIATO AI SENSI DELL’ART.208 C.D.S."/>
    <x v="0"/>
    <n v="1"/>
    <m/>
  </r>
  <r>
    <x v="0"/>
    <s v="CENSIMENTO, VERIFICA E RACCOLTA DATI DISTRIBUTORI CARBURANTI"/>
    <x v="0"/>
    <n v="1"/>
    <m/>
  </r>
  <r>
    <x v="0"/>
    <s v="PREDISPOSIZIONE REGOLAMENTO PER LA TUTELA ED IL BENESSERE DEGLI ANIMALI"/>
    <x v="1"/>
    <n v="0"/>
    <m/>
  </r>
  <r>
    <x v="0"/>
    <s v="INFORMATIZZAZIONE PROCEDURA DI GESTIONE DEI VERBALI AMMINISTRATIVI EXTRA CDS"/>
    <x v="0"/>
    <n v="1"/>
    <m/>
  </r>
  <r>
    <x v="1"/>
    <m/>
    <x v="2"/>
    <m/>
    <m/>
  </r>
  <r>
    <x v="2"/>
    <s v="GESTIONE PIATTAFORMA “UFFICIO RISCOSSIONE” PER EMISSIONE AVVISI DI PAGAMENTO PAGOPA"/>
    <x v="0"/>
    <n v="1"/>
    <m/>
  </r>
  <r>
    <x v="2"/>
    <s v="VERIFICA E MONITORAGGIO DEI FLUSSI FINANZIARI DELL’ENTE"/>
    <x v="0"/>
    <n v="1"/>
    <m/>
  </r>
  <r>
    <x v="2"/>
    <s v="CATALOGAZIONE E REGISTRAZIONE IN FORMATO DIGITALE PRATICHE AUA E VVF"/>
    <x v="0"/>
    <n v="1"/>
    <m/>
  </r>
  <r>
    <x v="2"/>
    <s v="ADEMPIMENTI FINALIZZATI ALLA CONCLUSIONE ITER VARIANTE STRUTTURALE AL PRGC A SEGUITO PARERE ADBPO"/>
    <x v="0"/>
    <n v="1"/>
    <m/>
  </r>
  <r>
    <x v="2"/>
    <s v="REGOLAMENTI ATTUATIVI DELLE NTA PRGC E AGGIORNAMENTO REGOLAMENTO EDILIZIO"/>
    <x v="0"/>
    <n v="1"/>
    <m/>
  </r>
  <r>
    <x v="1"/>
    <m/>
    <x v="2"/>
    <m/>
    <m/>
  </r>
  <r>
    <x v="3"/>
    <s v="GESTIONE PIATTAFORMA “UFFICIO RISCOSSIONE” PER EMISSIONE AVVISI DI PAGAMENTO PAGOPA"/>
    <x v="0"/>
    <n v="1"/>
    <m/>
  </r>
  <r>
    <x v="3"/>
    <s v="VERIFICA E MONITORAGGIO DEI FLUSSI FINANZIARI DELL’ENTE"/>
    <x v="0"/>
    <n v="1"/>
    <m/>
  </r>
  <r>
    <x v="3"/>
    <s v="CENSIMENTO ISTITUZIONI PUBBLICHE"/>
    <x v="0"/>
    <n v="1"/>
    <m/>
  </r>
  <r>
    <x v="3"/>
    <s v="SUPPORTO AL SEGRETARIO COMUNALE NELLA PREDISPOSIZIONE DEGLI ATTI RELATIVI ALLA CONTRATTAZIONE DECENTRATA INTEGRATIVA IN APPLICAZIONE CCNL 16.11.2022"/>
    <x v="0"/>
    <n v="1"/>
    <m/>
  </r>
  <r>
    <x v="3"/>
    <s v="NUOVO CENTRALINO VOIP – CONFIGURAZIONE, ATTIVAZIONE E DOCUMENTAZIONE"/>
    <x v="0"/>
    <n v="1"/>
    <m/>
  </r>
  <r>
    <x v="3"/>
    <s v="NUOVA MODALITA’ DI CONNESSIONE ALLE RISORSE DI RETE DEL SERVER CENTRALE DA PARTE DI SEDE DISTACCATA"/>
    <x v="0"/>
    <n v="1"/>
    <m/>
  </r>
  <r>
    <x v="3"/>
    <s v="INTEGRAZIONE DELLE LISTE ELETTORALI IN ANPR"/>
    <x v="0"/>
    <n v="1"/>
    <m/>
  </r>
  <r>
    <x v="3"/>
    <s v="CENSIMENTO PERMANENTE DELLA POPOLAZIONE – AVVIO CENSIMENTO CONVIVENZE ANAGRAFICHE E POPOLAZIONI SPECIALI E SVOLGIMENTO OPERAZIONI PER ANNO 2023."/>
    <x v="0"/>
    <n v="1"/>
    <m/>
  </r>
  <r>
    <x v="1"/>
    <m/>
    <x v="0"/>
    <m/>
    <m/>
  </r>
  <r>
    <x v="4"/>
    <s v="GESTIONE PIATTAFORMA “UFFICIO RISCOSSIONE” PER EMISSIONE AVVISI DI PAGAMENTO PAGOPA"/>
    <x v="0"/>
    <n v="1"/>
    <m/>
  </r>
  <r>
    <x v="4"/>
    <s v="MODIFICA DEL REGOLAMENTO DI CONTABILITA’"/>
    <x v="0"/>
    <n v="1"/>
    <m/>
  </r>
  <r>
    <x v="4"/>
    <s v="GESTIONE PIATTAFORMA “UFFICIO RISCOSSIONE” PER EMISSIONE AVVISI DI PAGAMENTO PAGOPA"/>
    <x v="0"/>
    <n v="1"/>
    <m/>
  </r>
  <r>
    <x v="4"/>
    <s v="VERIFICA E MONITORAGGIO DEI FLUSSI FINANZIARI DELL’ENTE"/>
    <x v="0"/>
    <n v="1"/>
    <m/>
  </r>
  <r>
    <x v="1"/>
    <m/>
    <x v="2"/>
    <m/>
    <m/>
  </r>
  <r>
    <x v="5"/>
    <s v="GESTIONE PIATTAFORMA “UFFICIO RISCOSSIONE” PER EMISSIONE AVVISI DI PAGAMENTO PAGOPA"/>
    <x v="0"/>
    <n v="1"/>
    <m/>
  </r>
  <r>
    <x v="5"/>
    <s v="MODIFICA DEL REGOLAMENTO DI CONTABILITA’"/>
    <x v="0"/>
    <n v="1"/>
    <m/>
  </r>
  <r>
    <x v="5"/>
    <s v="BANDO PER L’ASSEGNAZIONE DELLE CASE POPOLARI CON LA L.R. 3/2010 E S.M.I"/>
    <x v="0"/>
    <n v="1"/>
    <m/>
  </r>
  <r>
    <x v="5"/>
    <s v="BANDO PER L’ATTRIBUZIONE DI CONTRIBUTI DEL FONDO PER IL SOSTEGNO ALL’ACCESSO ALLE ABITAZIONI IN LOCAZIONE – FONDO DI CUI ALL’ART. 11, LEGGE 431/1998 E S.M.I."/>
    <x v="0"/>
    <n v="1"/>
    <m/>
  </r>
  <r>
    <x v="1"/>
    <m/>
    <x v="2"/>
    <m/>
    <m/>
  </r>
  <r>
    <x v="6"/>
    <s v="GESTIONE PIATTAFORMA “UFFICIO RISCOSSIONE” PER EMISSIONE AVVISI DI PAGAMENTO PAGOPA"/>
    <x v="0"/>
    <n v="1"/>
    <m/>
  </r>
  <r>
    <x v="6"/>
    <s v="VERIFICA E MONITORAGGIO DEI FLUSSI FINANZIARI DELL’ENTE"/>
    <x v="0"/>
    <n v="1"/>
    <m/>
  </r>
  <r>
    <x v="6"/>
    <s v="INTERVENTO DI MANUTENZIONE STRAORDINARIA CON OPERE EDILI ED IMPIANTISTICHE CAPANNONE VIA BEATI 2° LOTTO"/>
    <x v="0"/>
    <n v="1"/>
    <m/>
  </r>
  <r>
    <x v="6"/>
    <s v="INTERVENTO DI AMPLIAMENTO CIMITERO COMUNALE CAPOLUOGO DEL COMUNE DI CASTELLETTO SOPRA TICINO PER COSTRUZIONE NUOVI LOCULI"/>
    <x v="1"/>
    <n v="0"/>
    <m/>
  </r>
  <r>
    <x v="1"/>
    <m/>
    <x v="2"/>
    <m/>
    <m/>
  </r>
  <r>
    <x v="7"/>
    <s v="GESTIONE PIATTAFORMA “UFFICIO RISCOSSIONE” PER EMISSIONE AVVISI DI PAGAMENTO PAGOPA"/>
    <x v="0"/>
    <n v="1"/>
    <m/>
  </r>
  <r>
    <x v="7"/>
    <s v="VERIFICA E MONITORAGGIO DEI FLUSSI FINANZIARI DELL’ENTE"/>
    <x v="0"/>
    <n v="1"/>
    <m/>
  </r>
  <r>
    <x v="7"/>
    <s v="ADEGUAMENTO SITO INTERNET COMUNALE ATTRAVERSO FONDI PNRR"/>
    <x v="0"/>
    <n v="1"/>
    <m/>
  </r>
  <r>
    <x v="7"/>
    <s v="EFFICIENTAMENTO ENERGETICO BIBLIOTECA COMUNALE"/>
    <x v="0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ella_pivot1" cacheId="10" applyNumberFormats="0" applyBorderFormats="0" applyFontFormats="0" applyPatternFormats="0" applyAlignmentFormats="0" applyWidthHeightFormats="1" dataCaption="Valori" updatedVersion="4" minRefreshableVersion="3" useAutoFormatting="1" itemPrintTitles="1" createdVersion="4" indent="0" compact="0" compactData="0" gridDropZones="1" multipleFieldFilters="0">
  <location ref="A3:B13" firstHeaderRow="2" firstDataRow="2" firstDataCol="1" rowPageCount="1" colPageCount="1"/>
  <pivotFields count="5">
    <pivotField axis="axisRow" compact="0" outline="0" showAll="0">
      <items count="9">
        <item x="3"/>
        <item x="7"/>
        <item x="2"/>
        <item x="4"/>
        <item x="5"/>
        <item x="0"/>
        <item x="6"/>
        <item x="1"/>
        <item t="default"/>
      </items>
    </pivotField>
    <pivotField compact="0" outline="0" showAll="0" defaultSubtotal="0"/>
    <pivotField axis="axisPage" compact="0" outline="0" multipleItemSelectionAllowed="1" showAll="0">
      <items count="5">
        <item h="1" x="1"/>
        <item x="0"/>
        <item h="1" x="2"/>
        <item m="1" x="3"/>
        <item t="default"/>
      </items>
    </pivotField>
    <pivotField dataField="1" compact="0" numFmtId="9" outline="0" showAll="0" defaultSubtotal="0"/>
    <pivotField compact="0" outline="0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2" hier="-1"/>
  </pageFields>
  <dataFields count="1">
    <dataField name="Media di % di realizzazione" fld="3" subtotal="average" baseField="0" baseItem="0"/>
  </dataFields>
  <formats count="2">
    <format dxfId="5">
      <pivotArea outline="0" collapsedLevelsAreSubtotals="1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3"/>
  <sheetViews>
    <sheetView tabSelected="1" topLeftCell="B1" workbookViewId="0">
      <selection activeCell="J35" sqref="B35:J35"/>
    </sheetView>
  </sheetViews>
  <sheetFormatPr defaultRowHeight="14.4" x14ac:dyDescent="0.3"/>
  <cols>
    <col min="1" max="1" width="3.33203125" customWidth="1"/>
    <col min="2" max="2" width="19.6640625" style="11" customWidth="1"/>
    <col min="3" max="3" width="82.44140625" style="11" customWidth="1"/>
    <col min="4" max="4" width="13.33203125" style="10" customWidth="1"/>
    <col min="5" max="5" width="12.6640625" style="10" customWidth="1"/>
    <col min="6" max="6" width="54.33203125" hidden="1" customWidth="1"/>
    <col min="7" max="7" width="4" hidden="1" customWidth="1"/>
    <col min="8" max="8" width="26.109375" style="17" hidden="1" customWidth="1"/>
    <col min="9" max="9" width="23.44140625" style="17" hidden="1" customWidth="1"/>
    <col min="10" max="10" width="31.88671875" style="20" customWidth="1"/>
  </cols>
  <sheetData>
    <row r="1" spans="2:10" x14ac:dyDescent="0.3">
      <c r="B1" s="19" t="s">
        <v>52</v>
      </c>
      <c r="C1" s="19"/>
      <c r="D1" s="19"/>
    </row>
    <row r="3" spans="2:10" s="2" customFormat="1" ht="43.2" x14ac:dyDescent="0.3">
      <c r="B3" s="12" t="s">
        <v>1</v>
      </c>
      <c r="C3" s="12" t="s">
        <v>19</v>
      </c>
      <c r="D3" s="12" t="s">
        <v>7</v>
      </c>
      <c r="E3" s="12" t="s">
        <v>13</v>
      </c>
      <c r="F3" s="12" t="s">
        <v>10</v>
      </c>
      <c r="J3" s="12" t="s">
        <v>10</v>
      </c>
    </row>
    <row r="4" spans="2:10" ht="28.8" x14ac:dyDescent="0.3">
      <c r="B4" s="4" t="s">
        <v>0</v>
      </c>
      <c r="C4" s="1" t="s">
        <v>20</v>
      </c>
      <c r="D4" s="9" t="s">
        <v>8</v>
      </c>
      <c r="E4" s="16">
        <v>1</v>
      </c>
      <c r="F4" s="3"/>
      <c r="H4" s="1" t="s">
        <v>17</v>
      </c>
      <c r="I4" s="1"/>
      <c r="J4" s="21"/>
    </row>
    <row r="5" spans="2:10" x14ac:dyDescent="0.3">
      <c r="B5" s="4" t="s">
        <v>0</v>
      </c>
      <c r="C5" s="1" t="s">
        <v>21</v>
      </c>
      <c r="D5" s="9" t="s">
        <v>8</v>
      </c>
      <c r="E5" s="16">
        <v>1</v>
      </c>
      <c r="F5" s="3"/>
      <c r="H5" s="1" t="s">
        <v>17</v>
      </c>
      <c r="I5" s="1"/>
      <c r="J5" s="21"/>
    </row>
    <row r="6" spans="2:10" ht="66" customHeight="1" x14ac:dyDescent="0.3">
      <c r="B6" s="4" t="s">
        <v>0</v>
      </c>
      <c r="C6" s="1" t="s">
        <v>22</v>
      </c>
      <c r="D6" s="9" t="s">
        <v>8</v>
      </c>
      <c r="E6" s="16">
        <v>1</v>
      </c>
      <c r="F6" s="3"/>
      <c r="H6" s="1" t="s">
        <v>17</v>
      </c>
      <c r="I6" s="1"/>
      <c r="J6" s="21"/>
    </row>
    <row r="7" spans="2:10" x14ac:dyDescent="0.3">
      <c r="B7" s="4" t="s">
        <v>0</v>
      </c>
      <c r="C7" s="1" t="s">
        <v>23</v>
      </c>
      <c r="D7" s="9" t="s">
        <v>8</v>
      </c>
      <c r="E7" s="16">
        <v>1</v>
      </c>
      <c r="F7" s="1"/>
      <c r="H7" s="1" t="s">
        <v>17</v>
      </c>
      <c r="I7" s="1"/>
      <c r="J7" s="21"/>
    </row>
    <row r="8" spans="2:10" ht="43.2" x14ac:dyDescent="0.3">
      <c r="B8" s="22" t="s">
        <v>0</v>
      </c>
      <c r="C8" s="23" t="s">
        <v>24</v>
      </c>
      <c r="D8" s="24" t="s">
        <v>50</v>
      </c>
      <c r="E8" s="25">
        <v>0</v>
      </c>
      <c r="F8" s="23"/>
      <c r="G8" s="26"/>
      <c r="H8" s="23" t="s">
        <v>17</v>
      </c>
      <c r="I8" s="23"/>
      <c r="J8" s="27" t="s">
        <v>51</v>
      </c>
    </row>
    <row r="9" spans="2:10" ht="28.8" x14ac:dyDescent="0.3">
      <c r="B9" s="4" t="s">
        <v>0</v>
      </c>
      <c r="C9" s="1" t="s">
        <v>25</v>
      </c>
      <c r="D9" s="9" t="s">
        <v>8</v>
      </c>
      <c r="E9" s="16">
        <v>1</v>
      </c>
      <c r="F9" s="1"/>
      <c r="H9" s="1" t="s">
        <v>17</v>
      </c>
      <c r="I9" s="1"/>
      <c r="J9" s="21"/>
    </row>
    <row r="10" spans="2:10" ht="28.8" x14ac:dyDescent="0.3">
      <c r="B10" s="4" t="s">
        <v>9</v>
      </c>
      <c r="C10" s="1" t="s">
        <v>20</v>
      </c>
      <c r="D10" s="9" t="s">
        <v>8</v>
      </c>
      <c r="E10" s="16">
        <v>1</v>
      </c>
      <c r="F10" s="15"/>
      <c r="H10" s="5" t="s">
        <v>48</v>
      </c>
      <c r="I10" s="1" t="s">
        <v>49</v>
      </c>
      <c r="J10" s="21"/>
    </row>
    <row r="11" spans="2:10" ht="28.8" x14ac:dyDescent="0.3">
      <c r="B11" s="4" t="s">
        <v>9</v>
      </c>
      <c r="C11" s="1" t="s">
        <v>21</v>
      </c>
      <c r="D11" s="9" t="s">
        <v>8</v>
      </c>
      <c r="E11" s="16">
        <v>1</v>
      </c>
      <c r="F11" s="15"/>
      <c r="H11" s="5" t="s">
        <v>48</v>
      </c>
      <c r="I11" s="1" t="s">
        <v>49</v>
      </c>
      <c r="J11" s="21"/>
    </row>
    <row r="12" spans="2:10" ht="28.8" x14ac:dyDescent="0.3">
      <c r="B12" s="4" t="s">
        <v>9</v>
      </c>
      <c r="C12" s="1" t="s">
        <v>26</v>
      </c>
      <c r="D12" s="9" t="s">
        <v>8</v>
      </c>
      <c r="E12" s="14">
        <v>1</v>
      </c>
      <c r="F12" s="15"/>
      <c r="H12" s="5" t="s">
        <v>48</v>
      </c>
      <c r="I12" s="1" t="s">
        <v>49</v>
      </c>
      <c r="J12" s="21"/>
    </row>
    <row r="13" spans="2:10" ht="28.8" x14ac:dyDescent="0.3">
      <c r="B13" s="4" t="s">
        <v>9</v>
      </c>
      <c r="C13" s="1" t="s">
        <v>27</v>
      </c>
      <c r="D13" s="9" t="s">
        <v>8</v>
      </c>
      <c r="E13" s="14">
        <v>1</v>
      </c>
      <c r="F13" s="15"/>
      <c r="H13" s="5" t="s">
        <v>48</v>
      </c>
      <c r="I13" s="1" t="s">
        <v>49</v>
      </c>
      <c r="J13" s="21"/>
    </row>
    <row r="14" spans="2:10" ht="28.8" x14ac:dyDescent="0.3">
      <c r="B14" s="4" t="s">
        <v>9</v>
      </c>
      <c r="C14" s="1" t="s">
        <v>28</v>
      </c>
      <c r="D14" s="9" t="s">
        <v>8</v>
      </c>
      <c r="E14" s="14">
        <v>1</v>
      </c>
      <c r="F14" s="15"/>
      <c r="H14" s="5" t="s">
        <v>48</v>
      </c>
      <c r="I14" s="1" t="s">
        <v>49</v>
      </c>
      <c r="J14" s="21"/>
    </row>
    <row r="15" spans="2:10" ht="28.8" x14ac:dyDescent="0.3">
      <c r="B15" s="4" t="s">
        <v>2</v>
      </c>
      <c r="C15" s="1" t="s">
        <v>20</v>
      </c>
      <c r="D15" s="9" t="s">
        <v>8</v>
      </c>
      <c r="E15" s="13">
        <v>1</v>
      </c>
      <c r="F15" s="1"/>
      <c r="H15" s="1" t="s">
        <v>35</v>
      </c>
      <c r="I15" s="1"/>
      <c r="J15" s="21"/>
    </row>
    <row r="16" spans="2:10" ht="28.8" x14ac:dyDescent="0.3">
      <c r="B16" s="4" t="s">
        <v>2</v>
      </c>
      <c r="C16" s="1" t="s">
        <v>21</v>
      </c>
      <c r="D16" s="9" t="s">
        <v>8</v>
      </c>
      <c r="E16" s="13">
        <v>1</v>
      </c>
      <c r="F16" s="1"/>
      <c r="H16" s="1" t="s">
        <v>35</v>
      </c>
      <c r="I16" s="1"/>
      <c r="J16" s="21"/>
    </row>
    <row r="17" spans="2:10" ht="28.8" x14ac:dyDescent="0.3">
      <c r="B17" s="4" t="s">
        <v>2</v>
      </c>
      <c r="C17" s="1" t="s">
        <v>29</v>
      </c>
      <c r="D17" s="9" t="s">
        <v>8</v>
      </c>
      <c r="E17" s="13">
        <v>1</v>
      </c>
      <c r="F17" s="1"/>
      <c r="H17" s="1" t="s">
        <v>35</v>
      </c>
      <c r="I17" s="1"/>
      <c r="J17" s="21"/>
    </row>
    <row r="18" spans="2:10" ht="43.2" x14ac:dyDescent="0.3">
      <c r="B18" s="4" t="s">
        <v>2</v>
      </c>
      <c r="C18" s="1" t="s">
        <v>30</v>
      </c>
      <c r="D18" s="9" t="s">
        <v>8</v>
      </c>
      <c r="E18" s="13">
        <v>1</v>
      </c>
      <c r="F18" s="1"/>
      <c r="H18" s="1" t="s">
        <v>35</v>
      </c>
      <c r="I18" s="1"/>
      <c r="J18" s="21"/>
    </row>
    <row r="19" spans="2:10" ht="28.8" x14ac:dyDescent="0.3">
      <c r="B19" s="4" t="s">
        <v>2</v>
      </c>
      <c r="C19" s="1" t="s">
        <v>31</v>
      </c>
      <c r="D19" s="9" t="s">
        <v>8</v>
      </c>
      <c r="E19" s="13">
        <v>1</v>
      </c>
      <c r="F19" s="1"/>
      <c r="H19" s="1" t="s">
        <v>35</v>
      </c>
      <c r="I19" s="1"/>
      <c r="J19" s="21"/>
    </row>
    <row r="20" spans="2:10" ht="28.8" x14ac:dyDescent="0.3">
      <c r="B20" s="4" t="s">
        <v>2</v>
      </c>
      <c r="C20" s="1" t="s">
        <v>32</v>
      </c>
      <c r="D20" s="9" t="s">
        <v>8</v>
      </c>
      <c r="E20" s="14">
        <v>1</v>
      </c>
      <c r="F20" s="1"/>
      <c r="H20" s="1" t="s">
        <v>35</v>
      </c>
      <c r="I20" s="1"/>
      <c r="J20" s="21"/>
    </row>
    <row r="21" spans="2:10" ht="28.8" x14ac:dyDescent="0.3">
      <c r="B21" s="4" t="s">
        <v>2</v>
      </c>
      <c r="C21" s="1" t="s">
        <v>33</v>
      </c>
      <c r="D21" s="9" t="s">
        <v>8</v>
      </c>
      <c r="E21" s="14">
        <v>1</v>
      </c>
      <c r="F21" s="1"/>
      <c r="H21" s="1" t="s">
        <v>35</v>
      </c>
      <c r="I21" s="1"/>
      <c r="J21" s="21"/>
    </row>
    <row r="22" spans="2:10" ht="43.2" x14ac:dyDescent="0.3">
      <c r="B22" s="4" t="s">
        <v>2</v>
      </c>
      <c r="C22" s="1" t="s">
        <v>34</v>
      </c>
      <c r="D22" s="9" t="s">
        <v>8</v>
      </c>
      <c r="E22" s="14">
        <v>1</v>
      </c>
      <c r="F22" s="1"/>
      <c r="H22" s="1" t="s">
        <v>35</v>
      </c>
      <c r="I22" s="1"/>
      <c r="J22" s="21"/>
    </row>
    <row r="23" spans="2:10" ht="28.8" x14ac:dyDescent="0.3">
      <c r="B23" s="4" t="s">
        <v>3</v>
      </c>
      <c r="C23" s="1" t="s">
        <v>20</v>
      </c>
      <c r="D23" s="9" t="s">
        <v>8</v>
      </c>
      <c r="E23" s="13">
        <v>1</v>
      </c>
      <c r="F23" s="1"/>
      <c r="H23" s="1" t="s">
        <v>37</v>
      </c>
      <c r="I23" s="1"/>
      <c r="J23" s="21"/>
    </row>
    <row r="24" spans="2:10" x14ac:dyDescent="0.3">
      <c r="B24" s="4" t="s">
        <v>3</v>
      </c>
      <c r="C24" s="1" t="s">
        <v>36</v>
      </c>
      <c r="D24" s="9" t="s">
        <v>8</v>
      </c>
      <c r="E24" s="13">
        <v>1</v>
      </c>
      <c r="F24" s="1"/>
      <c r="H24" s="1" t="s">
        <v>37</v>
      </c>
      <c r="I24" s="1"/>
      <c r="J24" s="21"/>
    </row>
    <row r="25" spans="2:10" ht="28.8" x14ac:dyDescent="0.3">
      <c r="B25" s="4" t="s">
        <v>3</v>
      </c>
      <c r="C25" s="1" t="s">
        <v>20</v>
      </c>
      <c r="D25" s="9" t="s">
        <v>8</v>
      </c>
      <c r="E25" s="13">
        <v>1</v>
      </c>
      <c r="F25" s="1"/>
      <c r="H25" s="1" t="s">
        <v>37</v>
      </c>
      <c r="I25" s="1"/>
      <c r="J25" s="21"/>
    </row>
    <row r="26" spans="2:10" x14ac:dyDescent="0.3">
      <c r="B26" s="4" t="s">
        <v>3</v>
      </c>
      <c r="C26" s="1" t="s">
        <v>21</v>
      </c>
      <c r="D26" s="9" t="s">
        <v>8</v>
      </c>
      <c r="E26" s="13">
        <v>1</v>
      </c>
      <c r="F26" s="1"/>
      <c r="H26" s="1" t="s">
        <v>37</v>
      </c>
      <c r="I26" s="1"/>
      <c r="J26" s="21"/>
    </row>
    <row r="27" spans="2:10" x14ac:dyDescent="0.3">
      <c r="B27" s="4"/>
      <c r="C27" s="1"/>
      <c r="D27" s="9"/>
      <c r="E27" s="13"/>
      <c r="F27" s="1"/>
      <c r="H27" s="1"/>
      <c r="I27" s="1"/>
      <c r="J27" s="21"/>
    </row>
    <row r="28" spans="2:10" ht="28.8" x14ac:dyDescent="0.3">
      <c r="B28" s="4" t="s">
        <v>4</v>
      </c>
      <c r="C28" s="1" t="s">
        <v>20</v>
      </c>
      <c r="D28" s="9" t="s">
        <v>8</v>
      </c>
      <c r="E28" s="13">
        <v>1</v>
      </c>
      <c r="F28" s="1"/>
      <c r="H28" s="1" t="s">
        <v>18</v>
      </c>
      <c r="I28" s="1"/>
      <c r="J28" s="21"/>
    </row>
    <row r="29" spans="2:10" x14ac:dyDescent="0.3">
      <c r="B29" s="4" t="s">
        <v>4</v>
      </c>
      <c r="C29" s="1" t="s">
        <v>36</v>
      </c>
      <c r="D29" s="9" t="s">
        <v>8</v>
      </c>
      <c r="E29" s="13">
        <v>1</v>
      </c>
      <c r="F29" s="1"/>
      <c r="H29" s="1" t="s">
        <v>18</v>
      </c>
      <c r="I29" s="1"/>
      <c r="J29" s="21"/>
    </row>
    <row r="30" spans="2:10" x14ac:dyDescent="0.3">
      <c r="B30" s="4" t="s">
        <v>4</v>
      </c>
      <c r="C30" s="1" t="s">
        <v>46</v>
      </c>
      <c r="D30" s="9" t="s">
        <v>8</v>
      </c>
      <c r="E30" s="13">
        <v>1</v>
      </c>
      <c r="F30" s="1"/>
      <c r="H30" s="1" t="s">
        <v>18</v>
      </c>
      <c r="I30" s="1"/>
      <c r="J30" s="21"/>
    </row>
    <row r="31" spans="2:10" ht="43.2" x14ac:dyDescent="0.3">
      <c r="B31" s="4" t="s">
        <v>4</v>
      </c>
      <c r="C31" s="1" t="s">
        <v>47</v>
      </c>
      <c r="D31" s="9" t="s">
        <v>8</v>
      </c>
      <c r="E31" s="13">
        <v>1</v>
      </c>
      <c r="F31" s="1"/>
      <c r="H31" s="1" t="s">
        <v>18</v>
      </c>
      <c r="I31" s="1"/>
      <c r="J31" s="21"/>
    </row>
    <row r="32" spans="2:10" ht="28.8" x14ac:dyDescent="0.3">
      <c r="B32" s="4" t="s">
        <v>5</v>
      </c>
      <c r="C32" s="1" t="s">
        <v>20</v>
      </c>
      <c r="D32" s="9" t="s">
        <v>8</v>
      </c>
      <c r="E32" s="13">
        <v>1</v>
      </c>
      <c r="F32" s="1"/>
      <c r="H32" s="1" t="s">
        <v>40</v>
      </c>
      <c r="I32" s="1" t="s">
        <v>41</v>
      </c>
      <c r="J32" s="21"/>
    </row>
    <row r="33" spans="2:10" x14ac:dyDescent="0.3">
      <c r="B33" s="4" t="s">
        <v>5</v>
      </c>
      <c r="C33" s="1" t="s">
        <v>21</v>
      </c>
      <c r="D33" s="9" t="s">
        <v>8</v>
      </c>
      <c r="E33" s="13">
        <v>1</v>
      </c>
      <c r="F33" s="1"/>
      <c r="H33" s="1" t="s">
        <v>40</v>
      </c>
      <c r="I33" s="1" t="s">
        <v>41</v>
      </c>
      <c r="J33" s="21"/>
    </row>
    <row r="34" spans="2:10" ht="28.8" x14ac:dyDescent="0.3">
      <c r="B34" s="4" t="s">
        <v>5</v>
      </c>
      <c r="C34" s="1" t="s">
        <v>38</v>
      </c>
      <c r="D34" s="9" t="s">
        <v>8</v>
      </c>
      <c r="E34" s="13">
        <v>1</v>
      </c>
      <c r="F34" s="1"/>
      <c r="H34" s="1" t="s">
        <v>40</v>
      </c>
      <c r="I34" s="1" t="s">
        <v>41</v>
      </c>
      <c r="J34" s="21"/>
    </row>
    <row r="35" spans="2:10" ht="43.2" x14ac:dyDescent="0.3">
      <c r="B35" s="22" t="s">
        <v>5</v>
      </c>
      <c r="C35" s="23" t="s">
        <v>39</v>
      </c>
      <c r="D35" s="24" t="s">
        <v>50</v>
      </c>
      <c r="E35" s="25">
        <v>0</v>
      </c>
      <c r="F35" s="23"/>
      <c r="G35" s="26"/>
      <c r="H35" s="23" t="s">
        <v>40</v>
      </c>
      <c r="I35" s="23" t="s">
        <v>41</v>
      </c>
      <c r="J35" s="27" t="s">
        <v>51</v>
      </c>
    </row>
    <row r="36" spans="2:10" ht="28.8" x14ac:dyDescent="0.3">
      <c r="B36" s="4" t="s">
        <v>6</v>
      </c>
      <c r="C36" s="1" t="s">
        <v>20</v>
      </c>
      <c r="D36" s="9" t="s">
        <v>8</v>
      </c>
      <c r="E36" s="16">
        <v>1</v>
      </c>
      <c r="F36" s="1"/>
      <c r="H36" s="1" t="s">
        <v>17</v>
      </c>
      <c r="I36" s="1"/>
      <c r="J36" s="21"/>
    </row>
    <row r="37" spans="2:10" ht="28.8" x14ac:dyDescent="0.3">
      <c r="B37" s="4" t="s">
        <v>6</v>
      </c>
      <c r="C37" s="1" t="s">
        <v>21</v>
      </c>
      <c r="D37" s="9" t="s">
        <v>8</v>
      </c>
      <c r="E37" s="16">
        <v>1</v>
      </c>
      <c r="F37" s="1"/>
      <c r="H37" s="1" t="s">
        <v>17</v>
      </c>
      <c r="I37" s="1"/>
      <c r="J37" s="21"/>
    </row>
    <row r="38" spans="2:10" ht="28.8" x14ac:dyDescent="0.3">
      <c r="B38" s="4" t="s">
        <v>6</v>
      </c>
      <c r="C38" s="1" t="s">
        <v>42</v>
      </c>
      <c r="D38" s="9" t="s">
        <v>8</v>
      </c>
      <c r="E38" s="16">
        <v>1</v>
      </c>
      <c r="F38" s="1"/>
      <c r="H38" s="1" t="s">
        <v>17</v>
      </c>
      <c r="I38" s="1"/>
      <c r="J38" s="21"/>
    </row>
    <row r="39" spans="2:10" ht="28.8" x14ac:dyDescent="0.3">
      <c r="B39" s="4" t="s">
        <v>6</v>
      </c>
      <c r="C39" s="1" t="s">
        <v>43</v>
      </c>
      <c r="D39" s="9" t="s">
        <v>8</v>
      </c>
      <c r="E39" s="16">
        <v>1</v>
      </c>
      <c r="F39" s="1"/>
      <c r="H39" s="1" t="s">
        <v>17</v>
      </c>
      <c r="I39" s="1"/>
      <c r="J39" s="21"/>
    </row>
    <row r="40" spans="2:10" ht="28.8" x14ac:dyDescent="0.3">
      <c r="B40" s="4" t="s">
        <v>6</v>
      </c>
      <c r="C40" s="1" t="s">
        <v>44</v>
      </c>
      <c r="D40" s="9" t="s">
        <v>8</v>
      </c>
      <c r="E40" s="16">
        <v>1</v>
      </c>
      <c r="F40" s="1"/>
      <c r="H40" s="1" t="s">
        <v>17</v>
      </c>
      <c r="I40" s="1"/>
      <c r="J40" s="21"/>
    </row>
    <row r="41" spans="2:10" ht="28.8" x14ac:dyDescent="0.3">
      <c r="B41" s="4" t="s">
        <v>6</v>
      </c>
      <c r="C41" s="1" t="s">
        <v>45</v>
      </c>
      <c r="D41" s="9" t="s">
        <v>8</v>
      </c>
      <c r="E41" s="16">
        <v>1</v>
      </c>
      <c r="F41" s="1"/>
      <c r="H41" s="1" t="s">
        <v>17</v>
      </c>
      <c r="I41" s="1"/>
      <c r="J41" s="21"/>
    </row>
    <row r="42" spans="2:10" x14ac:dyDescent="0.3">
      <c r="F42" s="10"/>
      <c r="G42" s="10"/>
    </row>
    <row r="43" spans="2:10" x14ac:dyDescent="0.3">
      <c r="F43" s="10"/>
      <c r="G43" s="10"/>
    </row>
  </sheetData>
  <autoFilter ref="B3:F41"/>
  <mergeCells count="1">
    <mergeCell ref="B1:D1"/>
  </mergeCells>
  <pageMargins left="0.31496062992125984" right="0.51181102362204722" top="0.35433070866141736" bottom="0.35433070866141736" header="0.31496062992125984" footer="0.31496062992125984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1" sqref="B21"/>
    </sheetView>
  </sheetViews>
  <sheetFormatPr defaultRowHeight="14.4" x14ac:dyDescent="0.3"/>
  <cols>
    <col min="1" max="1" width="40.44140625" customWidth="1"/>
    <col min="2" max="2" width="8.33203125" style="7" customWidth="1"/>
    <col min="3" max="3" width="6.21875" customWidth="1"/>
    <col min="4" max="4" width="25.109375" customWidth="1"/>
    <col min="6" max="6" width="23.109375" customWidth="1"/>
    <col min="7" max="7" width="38.77734375" customWidth="1"/>
  </cols>
  <sheetData>
    <row r="1" spans="1:4" x14ac:dyDescent="0.3">
      <c r="A1" s="6" t="s">
        <v>7</v>
      </c>
      <c r="B1" t="s">
        <v>8</v>
      </c>
    </row>
    <row r="3" spans="1:4" x14ac:dyDescent="0.3">
      <c r="A3" s="6" t="s">
        <v>14</v>
      </c>
      <c r="B3" s="8"/>
    </row>
    <row r="4" spans="1:4" x14ac:dyDescent="0.3">
      <c r="A4" s="6" t="s">
        <v>1</v>
      </c>
      <c r="B4" t="s">
        <v>12</v>
      </c>
      <c r="D4" t="s">
        <v>15</v>
      </c>
    </row>
    <row r="5" spans="1:4" x14ac:dyDescent="0.3">
      <c r="A5" t="s">
        <v>2</v>
      </c>
      <c r="B5" s="8">
        <v>1</v>
      </c>
      <c r="D5">
        <f>GETPIVOTDATA("% di realizzazione",$A$3,"AREA  ","Area Amministrativa Demografica")*5</f>
        <v>5</v>
      </c>
    </row>
    <row r="6" spans="1:4" x14ac:dyDescent="0.3">
      <c r="A6" t="s">
        <v>6</v>
      </c>
      <c r="B6" s="8">
        <v>1</v>
      </c>
      <c r="D6">
        <f>GETPIVOTDATA("% di realizzazione",$A$3,"AREA  ","Area cultura, pubblica istruzione sport e turismo")*5</f>
        <v>5</v>
      </c>
    </row>
    <row r="7" spans="1:4" x14ac:dyDescent="0.3">
      <c r="A7" t="s">
        <v>9</v>
      </c>
      <c r="B7" s="8">
        <v>1</v>
      </c>
      <c r="D7">
        <f>GETPIVOTDATA("% di realizzazione",$A$3,"AREA  ","Area edlizia privata urbanistica")*5</f>
        <v>5</v>
      </c>
    </row>
    <row r="8" spans="1:4" x14ac:dyDescent="0.3">
      <c r="A8" t="s">
        <v>3</v>
      </c>
      <c r="B8" s="8">
        <v>1</v>
      </c>
      <c r="D8">
        <f>GETPIVOTDATA("% di realizzazione",$A$3,"AREA  ","Area finanziaria")*5</f>
        <v>5</v>
      </c>
    </row>
    <row r="9" spans="1:4" x14ac:dyDescent="0.3">
      <c r="A9" t="s">
        <v>4</v>
      </c>
      <c r="B9" s="8">
        <v>1</v>
      </c>
      <c r="D9">
        <f>GETPIVOTDATA("% di realizzazione",$A$3,"AREA  ","Area servizi sociali")*5</f>
        <v>5</v>
      </c>
    </row>
    <row r="10" spans="1:4" x14ac:dyDescent="0.3">
      <c r="A10" t="s">
        <v>0</v>
      </c>
      <c r="B10" s="8">
        <v>1</v>
      </c>
      <c r="D10" s="18">
        <f>GETPIVOTDATA("% di realizzazione",$A$3,"AREA  ","Area Vigilanza")*5</f>
        <v>5</v>
      </c>
    </row>
    <row r="11" spans="1:4" x14ac:dyDescent="0.3">
      <c r="A11" t="s">
        <v>5</v>
      </c>
      <c r="B11" s="8">
        <v>1</v>
      </c>
      <c r="D11" s="18">
        <f>GETPIVOTDATA("% di realizzazione",$A$3,"AREA  ","Lavori Pubblici")*5</f>
        <v>5</v>
      </c>
    </row>
    <row r="12" spans="1:4" x14ac:dyDescent="0.3">
      <c r="A12" t="s">
        <v>16</v>
      </c>
      <c r="B12" s="8"/>
    </row>
    <row r="13" spans="1:4" x14ac:dyDescent="0.3">
      <c r="A13" t="s">
        <v>11</v>
      </c>
      <c r="B13" s="8">
        <v>1</v>
      </c>
    </row>
    <row r="14" spans="1:4" x14ac:dyDescent="0.3">
      <c r="B14"/>
    </row>
    <row r="15" spans="1:4" x14ac:dyDescent="0.3">
      <c r="B15"/>
    </row>
    <row r="16" spans="1:4" x14ac:dyDescent="0.3">
      <c r="B16"/>
    </row>
  </sheetData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Elenco obt</vt:lpstr>
      <vt:lpstr>Riepilogo</vt:lpstr>
      <vt:lpstr>'Elenco obt'!Area_stampa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Lorenzo Rebora</dc:creator>
  <cp:lastModifiedBy>Utente</cp:lastModifiedBy>
  <cp:lastPrinted>2024-07-01T08:02:02Z</cp:lastPrinted>
  <dcterms:created xsi:type="dcterms:W3CDTF">2021-06-30T07:37:53Z</dcterms:created>
  <dcterms:modified xsi:type="dcterms:W3CDTF">2024-07-01T08:02:05Z</dcterms:modified>
</cp:coreProperties>
</file>